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janba\Downloads\"/>
    </mc:Choice>
  </mc:AlternateContent>
  <xr:revisionPtr revIDLastSave="0" documentId="8_{1F232B73-9C5E-4C61-AA41-3BBA4D22FE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nkADR Command Calculator" sheetId="5" r:id="rId1"/>
    <sheet name="_SSC" sheetId="2" state="veryHidden" r:id="rId2"/>
  </sheets>
  <calcPr calcId="191029"/>
</workbook>
</file>

<file path=xl/calcChain.xml><?xml version="1.0" encoding="utf-8"?>
<calcChain xmlns="http://schemas.openxmlformats.org/spreadsheetml/2006/main">
  <c r="B27" i="5" l="1"/>
  <c r="F17" i="5"/>
  <c r="B17" i="5"/>
  <c r="B28" i="5" l="1"/>
  <c r="B29" i="5" s="1"/>
  <c r="C10" i="5" s="1"/>
  <c r="B36" i="5" l="1"/>
  <c r="C36" i="5"/>
  <c r="F36" i="5"/>
  <c r="B18" i="5" l="1"/>
  <c r="B37" i="5"/>
  <c r="B38" i="5" s="1"/>
  <c r="E10" i="5" s="1"/>
  <c r="B19" i="5" l="1"/>
  <c r="B10" i="5" l="1"/>
  <c r="B6" i="5" s="1"/>
  <c r="B7" i="5" s="1"/>
  <c r="B20" i="5"/>
</calcChain>
</file>

<file path=xl/sharedStrings.xml><?xml version="1.0" encoding="utf-8"?>
<sst xmlns="http://schemas.openxmlformats.org/spreadsheetml/2006/main" count="67" uniqueCount="51">
  <si>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,{"Name":"firefox.exe"}],"ConversionPath":"C:\\Users\\baranij\\Downloads"},"AdvancedSettingsModels":[],"Dropbox":{"AccessToken":"","AccessSecret":""},"SpreadsheetServer":{"Username":"","Password":"","ServerUrl":""},"ConfigureSubmitDefault":{"Email":"jan@baranidesign.com"},"MessageBubble":{"Close":false,"TopMsg":0},"CustomizeTheme":{"Theme":""},"QrSetting":{"ShowOnConversion":true},"CongratsPage":{"LastOpenedVersion":""},"LocalWebServer":{"Port":"8888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</t>
  </si>
  <si>
    <t>DataRate_TXPower</t>
  </si>
  <si>
    <t>ChMask</t>
  </si>
  <si>
    <t>Redundancy</t>
  </si>
  <si>
    <t>RFU</t>
  </si>
  <si>
    <t>ChMaskCntl</t>
  </si>
  <si>
    <t>NbTrans</t>
  </si>
  <si>
    <t>Binary =</t>
  </si>
  <si>
    <t>Concatenated Binary =</t>
  </si>
  <si>
    <t>INPUT Desired Value =</t>
  </si>
  <si>
    <t>OUTPUT Hexadecimal =</t>
  </si>
  <si>
    <t>DataRate</t>
  </si>
  <si>
    <t>TXPower</t>
  </si>
  <si>
    <t>Ch.15</t>
  </si>
  <si>
    <t>Ch.16</t>
  </si>
  <si>
    <t>Ch.14</t>
  </si>
  <si>
    <t>Ch.13</t>
  </si>
  <si>
    <t>Ch.12</t>
  </si>
  <si>
    <t>Ch.11</t>
  </si>
  <si>
    <t>Ch.10</t>
  </si>
  <si>
    <t>Ch.9</t>
  </si>
  <si>
    <t>Ch.8</t>
  </si>
  <si>
    <t>Ch.7</t>
  </si>
  <si>
    <t>Ch.6</t>
  </si>
  <si>
    <t>Ch.5</t>
  </si>
  <si>
    <t>Ch.4</t>
  </si>
  <si>
    <t>Ch.3</t>
  </si>
  <si>
    <t>Ch.2</t>
  </si>
  <si>
    <t>Ch.1</t>
  </si>
  <si>
    <t>Channel number =</t>
  </si>
  <si>
    <t>Bit number =</t>
  </si>
  <si>
    <t>Description =</t>
  </si>
  <si>
    <t>2</t>
  </si>
  <si>
    <t>3</t>
  </si>
  <si>
    <t>1</t>
  </si>
  <si>
    <t>4</t>
  </si>
  <si>
    <t>OUTPUT Decimal =</t>
  </si>
  <si>
    <t>5.2 Link ADR commands (LinkADRReq, LinkADRAns), LoRaWAN 1.0.2 -1.1.0 Specification, LoRaWAN 1.1 Regional Parameters</t>
  </si>
  <si>
    <t>Byte number =</t>
  </si>
  <si>
    <t>LinkADRReq</t>
  </si>
  <si>
    <t>Part Values =</t>
  </si>
  <si>
    <t>Part =</t>
  </si>
  <si>
    <t>Part Description =</t>
  </si>
  <si>
    <t>Command Name =</t>
  </si>
  <si>
    <t>OUTPUT Calculated Hex =</t>
  </si>
  <si>
    <t>OUTPUT Calculated uint32 =</t>
  </si>
  <si>
    <r>
      <t xml:space="preserve">Description: This caclulator creates the Hex value to input into the LinkADR command.
</t>
    </r>
    <r>
      <rPr>
        <b/>
        <sz val="11"/>
        <color theme="1"/>
        <rFont val="Calibri"/>
        <family val="2"/>
        <scheme val="minor"/>
      </rPr>
      <t xml:space="preserve">Example values: </t>
    </r>
    <r>
      <rPr>
        <sz val="11"/>
        <color theme="1"/>
        <rFont val="Calibri"/>
        <family val="2"/>
        <scheme val="minor"/>
      </rPr>
      <t xml:space="preserve">5000FF01 = (EU868, data rate = 5, max eirp, channels 1-8 enabled, NbTrans=1); 0000FF03 = (EU868, data rate = 0, max eirp, channels 1-8 enabled, NbTrans=3); </t>
    </r>
  </si>
  <si>
    <t>OUTPUT uint32 =</t>
  </si>
  <si>
    <t>Copyright © BARANI DESIGN Technologies s.r.o.  a manufacturer of Professional IoT microweather stations and weather sensors which meet all requirements of the WMO and NWS for professional climate monitoring.</t>
  </si>
  <si>
    <t>{"IsHide":false,"SheetId":0,"Name":"LinkADR Command Calculator","HiddenRow":0,"VisibleRange":"","SheetTheme":{"TabColor":"","BodyColor":"","BodyImage":""}}</t>
  </si>
  <si>
    <t>{"ButtonStyle":0,"Name":"LoRaWAN ADR Downlink Message Calcuator","HideSscPoweredlogo":false,"LiveShare":{"Enable":false},"WbUtil":{"EnableBs":true},"CopyProtect":{"IsEnabled":false,"DomainName":""},"Theme":{"BgColor":"#FFFFFFFF","BgImage":"","InputBorderStyle":2},"SmartphoneSettings":{"ViewportLock":true,"UseOldViewEngine":false,"EnableZoom":false,"EnableSwipe":false,"HideToolbar":false,"InheritBackgroundColor":false,"CheckboxFlavor":1,"ShowBubble":false},"SmartphoneTheme":1,"Layout":0,"LayoutConfig":{"IsSamePagesHeight":false},"InputDetection":2,"Toolbar":{"Position":1,"IsSubmit":false,"IsPrint":true,"IsPrintAll":false,"IsReset":true,"IsUpdate":true},"AspnetConfig":{"BrowseUrl":"http://localhost/ssc","FileExtension":0},"NodejsConfig":{"LocalPort":3000},"ConfigureSubmit":{"IsShowCaptcha":false,"IsUseSscWebServer":true,"ReceiverCode":"jan@baranidesign.com","IsFreeService":false,"IsAdvanceService":true,"IsSecureEmail":false,"IsDemonstrationService":false,"AfterSuccessfulSubmit":"","AfterFailSubmit":"","AfterCancelWizard":"","IsUseOwnWebServer":false,"OwnWebServerURL":"","OwnWebServerTarget":"","SubmitTarget":0},"Flavor":0,"Edition":3,"IgnoreBgInputCell":false,"ResponsiveDesignSetting":{"Disabled":false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</si>
</sst>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49" fontId="0" fillId="0" borderId="0" xfId="0" applyNumberFormat="1" applyAlignment="1">
      <alignment horizontal="center" vertical="center"/>
    </xf>
    <xf numFmtId="49" fontId="1" fillId="0" borderId="5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49" fontId="0" fillId="0" borderId="5" xfId="0" applyNumberFormat="1" applyFont="1" applyBorder="1" applyAlignment="1">
      <alignment horizontal="right" vertical="center"/>
    </xf>
    <xf numFmtId="49" fontId="0" fillId="3" borderId="0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0" borderId="0" xfId="0" applyNumberFormat="1"/>
    <xf numFmtId="49" fontId="1" fillId="2" borderId="0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 vertical="center"/>
    </xf>
    <xf numFmtId="49" fontId="1" fillId="5" borderId="0" xfId="0" applyNumberFormat="1" applyFont="1" applyFill="1" applyBorder="1" applyAlignment="1">
      <alignment horizontal="center" vertical="center"/>
    </xf>
    <xf numFmtId="2" fontId="2" fillId="5" borderId="0" xfId="0" applyNumberFormat="1" applyFont="1" applyFill="1" applyBorder="1" applyAlignment="1">
      <alignment horizontal="center" vertical="center"/>
    </xf>
    <xf numFmtId="2" fontId="2" fillId="6" borderId="0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right" vertical="center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>
      <alignment horizontal="center" vertical="center"/>
    </xf>
    <xf numFmtId="2" fontId="1" fillId="7" borderId="10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3" fillId="6" borderId="9" xfId="0" applyNumberFormat="1" applyFont="1" applyFill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1" fontId="3" fillId="3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4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9" xfId="0" applyNumberFormat="1" applyBorder="1" applyAlignment="1">
      <alignment horizontal="center" vertical="center"/>
    </xf>
    <xf numFmtId="49" fontId="1" fillId="6" borderId="0" xfId="0" applyNumberFormat="1" applyFont="1" applyFill="1" applyBorder="1" applyAlignment="1">
      <alignment horizontal="center" vertical="center"/>
    </xf>
    <xf numFmtId="2" fontId="1" fillId="6" borderId="9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3" fillId="7" borderId="9" xfId="0" applyNumberFormat="1" applyFont="1" applyFill="1" applyBorder="1" applyAlignment="1">
      <alignment horizontal="center" vertical="center"/>
    </xf>
    <xf numFmtId="1" fontId="3" fillId="7" borderId="10" xfId="0" applyNumberFormat="1" applyFont="1" applyFill="1" applyBorder="1" applyAlignment="1">
      <alignment horizontal="center" vertical="center"/>
    </xf>
    <xf numFmtId="49" fontId="1" fillId="4" borderId="0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1" fontId="3" fillId="4" borderId="7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1" fontId="3" fillId="5" borderId="9" xfId="0" applyNumberFormat="1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7" fillId="0" borderId="0" xfId="1" applyNumberForma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39</xdr:row>
      <xdr:rowOff>228600</xdr:rowOff>
    </xdr:from>
    <xdr:to>
      <xdr:col>15</xdr:col>
      <xdr:colOff>85051</xdr:colOff>
      <xdr:row>39</xdr:row>
      <xdr:rowOff>2504790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63AF680-0A44-440A-90ED-A3E4C22AE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0" y="11115675"/>
          <a:ext cx="5390476" cy="2276190"/>
        </a:xfrm>
        <a:prstGeom prst="rect">
          <a:avLst/>
        </a:prstGeom>
      </xdr:spPr>
    </xdr:pic>
    <xdr:clientData/>
  </xdr:twoCellAnchor>
  <xdr:twoCellAnchor editAs="oneCell">
    <xdr:from>
      <xdr:col>5</xdr:col>
      <xdr:colOff>390525</xdr:colOff>
      <xdr:row>40</xdr:row>
      <xdr:rowOff>66675</xdr:rowOff>
    </xdr:from>
    <xdr:to>
      <xdr:col>14</xdr:col>
      <xdr:colOff>332696</xdr:colOff>
      <xdr:row>40</xdr:row>
      <xdr:rowOff>3276199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0D3DFD-ACDF-4371-B59F-F57978E74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0" y="14001750"/>
          <a:ext cx="5428571" cy="32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40</xdr:row>
      <xdr:rowOff>85725</xdr:rowOff>
    </xdr:from>
    <xdr:to>
      <xdr:col>4</xdr:col>
      <xdr:colOff>666062</xdr:colOff>
      <xdr:row>40</xdr:row>
      <xdr:rowOff>2714296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6B96DB-A6EE-4C23-8A81-54360723D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1450" y="14020800"/>
          <a:ext cx="5504762" cy="26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30</xdr:row>
      <xdr:rowOff>47625</xdr:rowOff>
    </xdr:from>
    <xdr:to>
      <xdr:col>8</xdr:col>
      <xdr:colOff>342243</xdr:colOff>
      <xdr:row>30</xdr:row>
      <xdr:rowOff>695244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D3D6E07-34AD-4D13-93BC-6044324B6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66975" y="7858125"/>
          <a:ext cx="5257143" cy="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762000</xdr:colOff>
      <xdr:row>3</xdr:row>
      <xdr:rowOff>57150</xdr:rowOff>
    </xdr:from>
    <xdr:to>
      <xdr:col>4</xdr:col>
      <xdr:colOff>447088</xdr:colOff>
      <xdr:row>3</xdr:row>
      <xdr:rowOff>666674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2927502-B622-4A6B-8E06-0CA69FBF6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0" y="590550"/>
          <a:ext cx="4695238" cy="6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1571625</xdr:colOff>
      <xdr:row>11</xdr:row>
      <xdr:rowOff>85725</xdr:rowOff>
    </xdr:from>
    <xdr:to>
      <xdr:col>4</xdr:col>
      <xdr:colOff>485284</xdr:colOff>
      <xdr:row>11</xdr:row>
      <xdr:rowOff>600011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83C0F4F-D616-4A6A-8C6D-F765FECEC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71625" y="3238500"/>
          <a:ext cx="3923809" cy="5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39</xdr:row>
      <xdr:rowOff>66675</xdr:rowOff>
    </xdr:from>
    <xdr:to>
      <xdr:col>4</xdr:col>
      <xdr:colOff>494626</xdr:colOff>
      <xdr:row>39</xdr:row>
      <xdr:rowOff>2942865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F84103D-526E-4C62-9064-3099E3D2E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4300" y="10953750"/>
          <a:ext cx="5390476" cy="28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ranidesig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391B1-A45A-4EA9-9F50-9B9440F2D8F8}">
  <dimension ref="A1:W46"/>
  <sheetViews>
    <sheetView tabSelected="1" workbookViewId="0">
      <selection activeCell="B16" sqref="B16:E16"/>
    </sheetView>
  </sheetViews>
  <sheetFormatPr defaultRowHeight="15" x14ac:dyDescent="0.25"/>
  <cols>
    <col min="1" max="1" width="34.42578125" style="1" customWidth="1"/>
    <col min="2" max="2" width="18.140625" style="1" bestFit="1" customWidth="1"/>
    <col min="3" max="4" width="11.28515625" style="1" customWidth="1"/>
    <col min="5" max="5" width="11.85546875" style="1" bestFit="1" customWidth="1"/>
    <col min="6" max="16384" width="9.140625" style="1"/>
  </cols>
  <sheetData>
    <row r="1" spans="1:17" ht="27.75" customHeight="1" x14ac:dyDescent="0.25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35.25" customHeight="1" x14ac:dyDescent="0.25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51.75" customHeight="1" x14ac:dyDescent="0.25">
      <c r="A3" s="43" t="s">
        <v>46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60" customHeight="1" thickBot="1" x14ac:dyDescent="0.3">
      <c r="A4" s="42"/>
      <c r="B4" s="42"/>
      <c r="C4" s="42"/>
      <c r="D4" s="42"/>
      <c r="E4" s="42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29.25" customHeight="1" x14ac:dyDescent="0.25">
      <c r="A5" s="26" t="s">
        <v>43</v>
      </c>
      <c r="B5" s="40" t="s">
        <v>39</v>
      </c>
      <c r="C5" s="40"/>
      <c r="D5" s="40"/>
      <c r="E5" s="41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29.25" customHeight="1" x14ac:dyDescent="0.25">
      <c r="A6" s="27" t="s">
        <v>44</v>
      </c>
      <c r="B6" s="30" t="str">
        <f>_xlfn.CONCAT(B10:E10)</f>
        <v>5200FF03</v>
      </c>
      <c r="C6" s="30"/>
      <c r="D6" s="30"/>
      <c r="E6" s="31"/>
      <c r="F6" s="5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29.25" customHeight="1" thickBot="1" x14ac:dyDescent="0.3">
      <c r="A7" s="28" t="s">
        <v>45</v>
      </c>
      <c r="B7" s="32">
        <f>HEX2DEC(B6)</f>
        <v>1375796995</v>
      </c>
      <c r="C7" s="32"/>
      <c r="D7" s="32"/>
      <c r="E7" s="33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x14ac:dyDescent="0.25">
      <c r="A8" s="2" t="s">
        <v>42</v>
      </c>
      <c r="B8" s="15" t="s">
        <v>1</v>
      </c>
      <c r="C8" s="58" t="s">
        <v>2</v>
      </c>
      <c r="D8" s="58"/>
      <c r="E8" s="18" t="s">
        <v>3</v>
      </c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7" x14ac:dyDescent="0.25">
      <c r="A9" s="3" t="s">
        <v>38</v>
      </c>
      <c r="B9" s="16" t="s">
        <v>34</v>
      </c>
      <c r="C9" s="17" t="s">
        <v>32</v>
      </c>
      <c r="D9" s="17" t="s">
        <v>33</v>
      </c>
      <c r="E9" s="19" t="s">
        <v>35</v>
      </c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.75" thickBot="1" x14ac:dyDescent="0.3">
      <c r="A10" s="20" t="s">
        <v>40</v>
      </c>
      <c r="B10" s="24" t="str">
        <f>B19</f>
        <v>52</v>
      </c>
      <c r="C10" s="59" t="str">
        <f>B29</f>
        <v>00FF</v>
      </c>
      <c r="D10" s="59"/>
      <c r="E10" s="25" t="str">
        <f>B38</f>
        <v>03</v>
      </c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ht="1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54" customHeight="1" thickBot="1" x14ac:dyDescent="0.3">
      <c r="A12" s="57"/>
      <c r="B12" s="57"/>
      <c r="C12" s="57"/>
      <c r="D12" s="57"/>
      <c r="E12" s="57"/>
      <c r="F12" s="57"/>
      <c r="G12" s="57"/>
      <c r="H12" s="57"/>
      <c r="I12" s="57"/>
      <c r="J12" s="29"/>
      <c r="K12" s="29"/>
      <c r="L12" s="29"/>
      <c r="M12" s="29"/>
      <c r="N12" s="29"/>
      <c r="O12" s="29"/>
      <c r="P12" s="29"/>
      <c r="Q12" s="29"/>
    </row>
    <row r="13" spans="1:17" x14ac:dyDescent="0.25">
      <c r="A13" s="14" t="s">
        <v>41</v>
      </c>
      <c r="B13" s="51" t="s">
        <v>1</v>
      </c>
      <c r="C13" s="51"/>
      <c r="D13" s="51"/>
      <c r="E13" s="51"/>
      <c r="F13" s="51"/>
      <c r="G13" s="51"/>
      <c r="H13" s="51"/>
      <c r="I13" s="52"/>
      <c r="J13" s="77"/>
      <c r="K13" s="29"/>
      <c r="L13" s="29"/>
      <c r="M13" s="29"/>
      <c r="N13" s="29"/>
      <c r="O13" s="29"/>
      <c r="P13" s="29"/>
      <c r="Q13" s="29"/>
    </row>
    <row r="14" spans="1:17" x14ac:dyDescent="0.25">
      <c r="A14" s="2" t="s">
        <v>31</v>
      </c>
      <c r="B14" s="46" t="s">
        <v>11</v>
      </c>
      <c r="C14" s="46"/>
      <c r="D14" s="46"/>
      <c r="E14" s="46"/>
      <c r="F14" s="67" t="s">
        <v>12</v>
      </c>
      <c r="G14" s="67"/>
      <c r="H14" s="67"/>
      <c r="I14" s="68"/>
      <c r="J14" s="77"/>
      <c r="K14" s="29"/>
      <c r="L14" s="29"/>
      <c r="M14" s="29"/>
      <c r="N14" s="29"/>
      <c r="O14" s="29"/>
      <c r="P14" s="29"/>
      <c r="Q14" s="29"/>
    </row>
    <row r="15" spans="1:17" x14ac:dyDescent="0.25">
      <c r="A15" s="3" t="s">
        <v>30</v>
      </c>
      <c r="B15" s="9">
        <v>7</v>
      </c>
      <c r="C15" s="9">
        <v>6</v>
      </c>
      <c r="D15" s="9">
        <v>5</v>
      </c>
      <c r="E15" s="9">
        <v>4</v>
      </c>
      <c r="F15" s="10">
        <v>3</v>
      </c>
      <c r="G15" s="10">
        <v>2</v>
      </c>
      <c r="H15" s="10">
        <v>1</v>
      </c>
      <c r="I15" s="11">
        <v>0</v>
      </c>
      <c r="J15" s="77"/>
      <c r="K15" s="29"/>
      <c r="L15" s="29"/>
      <c r="M15" s="29"/>
      <c r="N15" s="29"/>
      <c r="O15" s="29"/>
      <c r="P15" s="29"/>
      <c r="Q15" s="29"/>
    </row>
    <row r="16" spans="1:17" ht="18.75" x14ac:dyDescent="0.25">
      <c r="A16" s="2" t="s">
        <v>9</v>
      </c>
      <c r="B16" s="47">
        <v>5</v>
      </c>
      <c r="C16" s="48"/>
      <c r="D16" s="48"/>
      <c r="E16" s="49"/>
      <c r="F16" s="69">
        <v>2</v>
      </c>
      <c r="G16" s="69"/>
      <c r="H16" s="69"/>
      <c r="I16" s="70"/>
      <c r="J16" s="77"/>
      <c r="K16" s="29"/>
      <c r="L16" s="29"/>
      <c r="M16" s="29"/>
      <c r="N16" s="29"/>
      <c r="O16" s="29"/>
      <c r="P16" s="29"/>
      <c r="Q16" s="29"/>
    </row>
    <row r="17" spans="1:23" x14ac:dyDescent="0.25">
      <c r="A17" s="3" t="s">
        <v>7</v>
      </c>
      <c r="B17" s="50" t="str">
        <f>DEC2BIN(B16,4)</f>
        <v>0101</v>
      </c>
      <c r="C17" s="50"/>
      <c r="D17" s="50"/>
      <c r="E17" s="50"/>
      <c r="F17" s="60" t="str">
        <f>DEC2BIN(F16,4)</f>
        <v>0010</v>
      </c>
      <c r="G17" s="60"/>
      <c r="H17" s="60"/>
      <c r="I17" s="61"/>
      <c r="J17" s="77"/>
      <c r="K17" s="29"/>
      <c r="L17" s="29"/>
      <c r="M17" s="29"/>
      <c r="N17" s="29"/>
      <c r="O17" s="29"/>
      <c r="P17" s="29"/>
      <c r="Q17" s="29"/>
    </row>
    <row r="18" spans="1:23" x14ac:dyDescent="0.25">
      <c r="A18" s="3" t="s">
        <v>8</v>
      </c>
      <c r="B18" s="63" t="str">
        <f>_xlfn.CONCAT(B17:I17)</f>
        <v>01010010</v>
      </c>
      <c r="C18" s="63"/>
      <c r="D18" s="63"/>
      <c r="E18" s="63"/>
      <c r="F18" s="63"/>
      <c r="G18" s="63"/>
      <c r="H18" s="63"/>
      <c r="I18" s="64"/>
      <c r="J18" s="77"/>
      <c r="K18" s="29"/>
      <c r="L18" s="29"/>
      <c r="M18" s="29"/>
      <c r="N18" s="29"/>
      <c r="O18" s="29"/>
      <c r="P18" s="29"/>
      <c r="Q18" s="29"/>
    </row>
    <row r="19" spans="1:23" ht="19.5" thickBot="1" x14ac:dyDescent="0.3">
      <c r="A19" s="20" t="s">
        <v>10</v>
      </c>
      <c r="B19" s="72" t="str">
        <f>BIN2HEX(B18,2)</f>
        <v>52</v>
      </c>
      <c r="C19" s="72"/>
      <c r="D19" s="72"/>
      <c r="E19" s="72"/>
      <c r="F19" s="72"/>
      <c r="G19" s="72"/>
      <c r="H19" s="72"/>
      <c r="I19" s="73"/>
      <c r="J19" s="77"/>
      <c r="K19" s="29"/>
      <c r="L19" s="29"/>
      <c r="M19" s="29"/>
      <c r="N19" s="29"/>
      <c r="O19" s="29"/>
      <c r="P19" s="29"/>
      <c r="Q19" s="29"/>
    </row>
    <row r="20" spans="1:23" ht="19.5" thickBot="1" x14ac:dyDescent="0.3">
      <c r="A20" s="20" t="s">
        <v>47</v>
      </c>
      <c r="B20" s="72">
        <f>HEX2DEC(B19)</f>
        <v>82</v>
      </c>
      <c r="C20" s="72"/>
      <c r="D20" s="72"/>
      <c r="E20" s="72"/>
      <c r="F20" s="72"/>
      <c r="G20" s="72"/>
      <c r="H20" s="72"/>
      <c r="I20" s="73"/>
      <c r="J20" s="77"/>
      <c r="K20" s="29"/>
      <c r="L20" s="29"/>
      <c r="M20" s="29"/>
      <c r="N20" s="29"/>
      <c r="O20" s="29"/>
      <c r="P20" s="29"/>
      <c r="Q20" s="29"/>
    </row>
    <row r="21" spans="1:23" ht="15" customHeight="1" thickBot="1" x14ac:dyDescent="0.3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23" ht="15" customHeight="1" thickBot="1" x14ac:dyDescent="0.3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23" x14ac:dyDescent="0.25">
      <c r="A23" s="14" t="s">
        <v>41</v>
      </c>
      <c r="B23" s="53" t="s">
        <v>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</row>
    <row r="24" spans="1:23" x14ac:dyDescent="0.25">
      <c r="A24" s="2" t="s">
        <v>29</v>
      </c>
      <c r="B24" s="5" t="s">
        <v>14</v>
      </c>
      <c r="C24" s="5" t="s">
        <v>13</v>
      </c>
      <c r="D24" s="5" t="s">
        <v>15</v>
      </c>
      <c r="E24" s="5" t="s">
        <v>16</v>
      </c>
      <c r="F24" s="5" t="s">
        <v>17</v>
      </c>
      <c r="G24" s="5" t="s">
        <v>18</v>
      </c>
      <c r="H24" s="5" t="s">
        <v>19</v>
      </c>
      <c r="I24" s="5" t="s">
        <v>20</v>
      </c>
      <c r="J24" s="5" t="s">
        <v>21</v>
      </c>
      <c r="K24" s="5" t="s">
        <v>22</v>
      </c>
      <c r="L24" s="5" t="s">
        <v>23</v>
      </c>
      <c r="M24" s="5" t="s">
        <v>24</v>
      </c>
      <c r="N24" s="5" t="s">
        <v>25</v>
      </c>
      <c r="O24" s="5" t="s">
        <v>26</v>
      </c>
      <c r="P24" s="5" t="s">
        <v>27</v>
      </c>
      <c r="Q24" s="6" t="s">
        <v>28</v>
      </c>
      <c r="R24" s="7"/>
      <c r="S24" s="7"/>
      <c r="T24" s="7"/>
      <c r="U24" s="7"/>
      <c r="V24" s="7"/>
      <c r="W24" s="7"/>
    </row>
    <row r="25" spans="1:23" x14ac:dyDescent="0.25">
      <c r="A25" s="3" t="s">
        <v>30</v>
      </c>
      <c r="B25" s="9">
        <v>15</v>
      </c>
      <c r="C25" s="9">
        <v>14</v>
      </c>
      <c r="D25" s="9">
        <v>13</v>
      </c>
      <c r="E25" s="9">
        <v>12</v>
      </c>
      <c r="F25" s="9">
        <v>11</v>
      </c>
      <c r="G25" s="9">
        <v>10</v>
      </c>
      <c r="H25" s="9">
        <v>9</v>
      </c>
      <c r="I25" s="9">
        <v>8</v>
      </c>
      <c r="J25" s="9">
        <v>7</v>
      </c>
      <c r="K25" s="9">
        <v>6</v>
      </c>
      <c r="L25" s="9">
        <v>5</v>
      </c>
      <c r="M25" s="9">
        <v>4</v>
      </c>
      <c r="N25" s="9">
        <v>3</v>
      </c>
      <c r="O25" s="9">
        <v>2</v>
      </c>
      <c r="P25" s="9">
        <v>1</v>
      </c>
      <c r="Q25" s="12">
        <v>0</v>
      </c>
    </row>
    <row r="26" spans="1:23" ht="18.75" x14ac:dyDescent="0.25">
      <c r="A26" s="2" t="s">
        <v>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1</v>
      </c>
      <c r="K26" s="22">
        <v>1</v>
      </c>
      <c r="L26" s="22">
        <v>1</v>
      </c>
      <c r="M26" s="22">
        <v>1</v>
      </c>
      <c r="N26" s="22">
        <v>1</v>
      </c>
      <c r="O26" s="22">
        <v>1</v>
      </c>
      <c r="P26" s="22">
        <v>1</v>
      </c>
      <c r="Q26" s="23" t="s">
        <v>34</v>
      </c>
    </row>
    <row r="27" spans="1:23" x14ac:dyDescent="0.25">
      <c r="A27" s="3" t="s">
        <v>8</v>
      </c>
      <c r="B27" s="44" t="str">
        <f>_xlfn.CONCAT(B26:Q26)</f>
        <v>0000000011111111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</row>
    <row r="28" spans="1:23" x14ac:dyDescent="0.25">
      <c r="A28" s="4" t="s">
        <v>36</v>
      </c>
      <c r="B28" s="36">
        <f>BIN2DEC(RIGHT(B27,8))+256*BIN2DEC(LEFT(B27,8))</f>
        <v>255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</row>
    <row r="29" spans="1:23" ht="19.5" thickBot="1" x14ac:dyDescent="0.3">
      <c r="A29" s="20" t="s">
        <v>10</v>
      </c>
      <c r="B29" s="34" t="str">
        <f>DEC2HEX(B28,4)</f>
        <v>00FF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</row>
    <row r="30" spans="1:23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23" ht="60.75" customHeight="1" thickBot="1" x14ac:dyDescent="0.3">
      <c r="A31" s="57"/>
      <c r="B31" s="57"/>
      <c r="C31" s="57"/>
      <c r="D31" s="57"/>
      <c r="E31" s="57"/>
      <c r="F31" s="57"/>
      <c r="G31" s="57"/>
      <c r="H31" s="57"/>
      <c r="I31" s="57"/>
      <c r="J31" s="29"/>
      <c r="K31" s="29"/>
      <c r="L31" s="29"/>
      <c r="M31" s="29"/>
      <c r="N31" s="29"/>
      <c r="O31" s="29"/>
      <c r="P31" s="29"/>
      <c r="Q31" s="29"/>
    </row>
    <row r="32" spans="1:23" x14ac:dyDescent="0.25">
      <c r="A32" s="14" t="s">
        <v>41</v>
      </c>
      <c r="B32" s="74" t="s">
        <v>3</v>
      </c>
      <c r="C32" s="74"/>
      <c r="D32" s="74"/>
      <c r="E32" s="74"/>
      <c r="F32" s="74"/>
      <c r="G32" s="74"/>
      <c r="H32" s="74"/>
      <c r="I32" s="75"/>
      <c r="J32" s="77"/>
      <c r="K32" s="29"/>
      <c r="L32" s="29"/>
      <c r="M32" s="29"/>
      <c r="N32" s="29"/>
      <c r="O32" s="29"/>
      <c r="P32" s="29"/>
      <c r="Q32" s="29"/>
    </row>
    <row r="33" spans="1:17" x14ac:dyDescent="0.25">
      <c r="A33" s="2" t="s">
        <v>31</v>
      </c>
      <c r="B33" s="8" t="s">
        <v>4</v>
      </c>
      <c r="C33" s="46" t="s">
        <v>5</v>
      </c>
      <c r="D33" s="46"/>
      <c r="E33" s="46"/>
      <c r="F33" s="67" t="s">
        <v>6</v>
      </c>
      <c r="G33" s="67"/>
      <c r="H33" s="67"/>
      <c r="I33" s="68"/>
      <c r="J33" s="77"/>
      <c r="K33" s="29"/>
      <c r="L33" s="29"/>
      <c r="M33" s="29"/>
      <c r="N33" s="29"/>
      <c r="O33" s="29"/>
      <c r="P33" s="29"/>
      <c r="Q33" s="29"/>
    </row>
    <row r="34" spans="1:17" x14ac:dyDescent="0.25">
      <c r="A34" s="3" t="s">
        <v>30</v>
      </c>
      <c r="B34" s="13">
        <v>7</v>
      </c>
      <c r="C34" s="9">
        <v>6</v>
      </c>
      <c r="D34" s="9">
        <v>5</v>
      </c>
      <c r="E34" s="9">
        <v>4</v>
      </c>
      <c r="F34" s="10">
        <v>3</v>
      </c>
      <c r="G34" s="10">
        <v>2</v>
      </c>
      <c r="H34" s="10">
        <v>1</v>
      </c>
      <c r="I34" s="11">
        <v>0</v>
      </c>
      <c r="J34" s="77"/>
      <c r="K34" s="29"/>
      <c r="L34" s="29"/>
      <c r="M34" s="29"/>
      <c r="N34" s="29"/>
      <c r="O34" s="29"/>
      <c r="P34" s="29"/>
      <c r="Q34" s="29"/>
    </row>
    <row r="35" spans="1:17" ht="18.75" x14ac:dyDescent="0.25">
      <c r="A35" s="2" t="s">
        <v>9</v>
      </c>
      <c r="B35" s="21">
        <v>0</v>
      </c>
      <c r="C35" s="71">
        <v>0</v>
      </c>
      <c r="D35" s="71"/>
      <c r="E35" s="71"/>
      <c r="F35" s="69">
        <v>3</v>
      </c>
      <c r="G35" s="69"/>
      <c r="H35" s="69"/>
      <c r="I35" s="70"/>
      <c r="J35" s="77"/>
      <c r="K35" s="29"/>
      <c r="L35" s="29"/>
      <c r="M35" s="29"/>
      <c r="N35" s="29"/>
      <c r="O35" s="29"/>
      <c r="P35" s="29"/>
      <c r="Q35" s="29"/>
    </row>
    <row r="36" spans="1:17" x14ac:dyDescent="0.25">
      <c r="A36" s="3" t="s">
        <v>7</v>
      </c>
      <c r="B36" s="13" t="str">
        <f>DEC2BIN(B35,1)</f>
        <v>0</v>
      </c>
      <c r="C36" s="62" t="str">
        <f>DEC2BIN(C35,3)</f>
        <v>000</v>
      </c>
      <c r="D36" s="62"/>
      <c r="E36" s="62"/>
      <c r="F36" s="60" t="str">
        <f>DEC2BIN(F35,4)</f>
        <v>0011</v>
      </c>
      <c r="G36" s="60"/>
      <c r="H36" s="60"/>
      <c r="I36" s="61"/>
      <c r="J36" s="77"/>
      <c r="K36" s="29"/>
      <c r="L36" s="29"/>
      <c r="M36" s="29"/>
      <c r="N36" s="29"/>
      <c r="O36" s="29"/>
      <c r="P36" s="29"/>
      <c r="Q36" s="29"/>
    </row>
    <row r="37" spans="1:17" x14ac:dyDescent="0.25">
      <c r="A37" s="3" t="s">
        <v>8</v>
      </c>
      <c r="B37" s="63" t="str">
        <f>_xlfn.CONCAT(B36:I36)</f>
        <v>00000011</v>
      </c>
      <c r="C37" s="63"/>
      <c r="D37" s="63"/>
      <c r="E37" s="63"/>
      <c r="F37" s="63"/>
      <c r="G37" s="63"/>
      <c r="H37" s="63"/>
      <c r="I37" s="64"/>
      <c r="J37" s="77"/>
      <c r="K37" s="29"/>
      <c r="L37" s="29"/>
      <c r="M37" s="29"/>
      <c r="N37" s="29"/>
      <c r="O37" s="29"/>
      <c r="P37" s="29"/>
      <c r="Q37" s="29"/>
    </row>
    <row r="38" spans="1:17" ht="19.5" thickBot="1" x14ac:dyDescent="0.3">
      <c r="A38" s="20" t="s">
        <v>10</v>
      </c>
      <c r="B38" s="65" t="str">
        <f>BIN2HEX(B37,2)</f>
        <v>03</v>
      </c>
      <c r="C38" s="65"/>
      <c r="D38" s="65"/>
      <c r="E38" s="65"/>
      <c r="F38" s="65"/>
      <c r="G38" s="65"/>
      <c r="H38" s="65"/>
      <c r="I38" s="66"/>
      <c r="J38" s="77"/>
      <c r="K38" s="29"/>
      <c r="L38" s="29"/>
      <c r="M38" s="29"/>
      <c r="N38" s="29"/>
      <c r="O38" s="29"/>
      <c r="P38" s="29"/>
      <c r="Q38" s="29"/>
    </row>
    <row r="39" spans="1:17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240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ht="265.5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69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69" customHeigh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69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69" customHeigh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69" customHeigh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</sheetData>
  <sheetProtection algorithmName="SHA-512" hashValue="AEINUbRNAtVGCHtiBNnxne/QFjyJYzbf7IZE9EhcRm2CJjDglK/4wliLLuestw0Sr8vWz5nTvFXvxjb8BYM8pQ==" saltValue="518pttdsRKSZqhFxg0dJVA==" spinCount="100000" sheet="1" objects="1" scenarios="1" selectLockedCells="1"/>
  <mergeCells count="52">
    <mergeCell ref="A43:Q43"/>
    <mergeCell ref="A44:Q44"/>
    <mergeCell ref="A45:Q45"/>
    <mergeCell ref="A46:Q46"/>
    <mergeCell ref="A11:Q11"/>
    <mergeCell ref="A30:Q30"/>
    <mergeCell ref="J32:Q38"/>
    <mergeCell ref="A39:Q39"/>
    <mergeCell ref="J31:Q31"/>
    <mergeCell ref="J13:Q20"/>
    <mergeCell ref="J12:Q12"/>
    <mergeCell ref="C36:E36"/>
    <mergeCell ref="B37:I37"/>
    <mergeCell ref="B38:I38"/>
    <mergeCell ref="F14:I14"/>
    <mergeCell ref="F16:I16"/>
    <mergeCell ref="C33:E33"/>
    <mergeCell ref="C35:E35"/>
    <mergeCell ref="F33:I33"/>
    <mergeCell ref="F35:I35"/>
    <mergeCell ref="F17:I17"/>
    <mergeCell ref="B18:I18"/>
    <mergeCell ref="B19:I19"/>
    <mergeCell ref="B20:I20"/>
    <mergeCell ref="B32:I32"/>
    <mergeCell ref="A31:I31"/>
    <mergeCell ref="A21:Q21"/>
    <mergeCell ref="F4:Q4"/>
    <mergeCell ref="A1:Q1"/>
    <mergeCell ref="B5:E5"/>
    <mergeCell ref="A4:E4"/>
    <mergeCell ref="A2:Q2"/>
    <mergeCell ref="F5:Q10"/>
    <mergeCell ref="A3:Q3"/>
    <mergeCell ref="C8:D8"/>
    <mergeCell ref="C10:D10"/>
    <mergeCell ref="A40:Q40"/>
    <mergeCell ref="A41:Q41"/>
    <mergeCell ref="A42:Q42"/>
    <mergeCell ref="B6:E6"/>
    <mergeCell ref="B7:E7"/>
    <mergeCell ref="B29:Q29"/>
    <mergeCell ref="B28:Q28"/>
    <mergeCell ref="B27:Q27"/>
    <mergeCell ref="B14:E14"/>
    <mergeCell ref="B16:E16"/>
    <mergeCell ref="B17:E17"/>
    <mergeCell ref="B13:I13"/>
    <mergeCell ref="B23:Q23"/>
    <mergeCell ref="A12:I12"/>
    <mergeCell ref="A22:Q22"/>
    <mergeCell ref="F36:I36"/>
  </mergeCells>
  <phoneticPr fontId="4" type="noConversion"/>
  <hyperlinks>
    <hyperlink ref="A2:Q2" r:id="rId1" display="By: Jan Barani, Copyright © BARANI DESIGN Technologies s.r.o.  a manufacturer of Professional IoT microweather stations and weather sensors which meet all requirements of the WMO and NWS for professional climate monitoring. Unlock pwd = linkadr" xr:uid="{EE25D36B-2B1B-4447-A497-F3D420FA7D1B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1"/>
  <sheetViews>
    <sheetView workbookViewId="0"/>
  </sheetViews>
  <sheetFormatPr defaultRowHeight="15" x14ac:dyDescent="0.25"/>
  <sheetData>
    <row r="1" spans="3:5" x14ac:dyDescent="0.25">
      <c r="C1" t="s">
        <v>49</v>
      </c>
      <c r="D1" t="s">
        <v>50</v>
      </c>
      <c r="E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LinkADR Command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baranij</dc:creator>
  <cp:lastModifiedBy>-</cp:lastModifiedBy>
  <cp:lastPrinted>2020-01-21T13:35:26Z</cp:lastPrinted>
  <dcterms:created xsi:type="dcterms:W3CDTF">2017-11-13T06:59:09Z</dcterms:created>
  <dcterms:modified xsi:type="dcterms:W3CDTF">2021-01-06T18:01:07Z</dcterms:modified>
</cp:coreProperties>
</file>